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4" i="1" l="1"/>
  <c r="C94" i="1"/>
  <c r="B94" i="1"/>
  <c r="E92" i="1"/>
  <c r="E91" i="1"/>
  <c r="E90" i="1"/>
  <c r="E89" i="1"/>
  <c r="E88" i="1"/>
  <c r="D82" i="1"/>
  <c r="C82" i="1"/>
  <c r="B82" i="1"/>
  <c r="E80" i="1"/>
  <c r="E79" i="1"/>
  <c r="E78" i="1"/>
  <c r="E77" i="1"/>
  <c r="E76" i="1"/>
  <c r="D70" i="1"/>
  <c r="C70" i="1"/>
  <c r="B70" i="1"/>
  <c r="E68" i="1"/>
  <c r="E67" i="1"/>
  <c r="E66" i="1"/>
  <c r="E65" i="1"/>
  <c r="E64" i="1"/>
  <c r="D58" i="1"/>
  <c r="C58" i="1"/>
  <c r="B58" i="1"/>
  <c r="E56" i="1"/>
  <c r="E55" i="1"/>
  <c r="E54" i="1"/>
  <c r="E53" i="1"/>
  <c r="E52" i="1"/>
  <c r="D46" i="1"/>
  <c r="C46" i="1"/>
  <c r="B46" i="1"/>
  <c r="E44" i="1"/>
  <c r="E43" i="1"/>
  <c r="E42" i="1"/>
  <c r="E41" i="1"/>
  <c r="E40" i="1"/>
  <c r="D34" i="1"/>
  <c r="C34" i="1"/>
  <c r="B34" i="1"/>
  <c r="E32" i="1"/>
  <c r="E31" i="1"/>
  <c r="E30" i="1"/>
  <c r="E29" i="1"/>
  <c r="E28" i="1"/>
  <c r="C8" i="1"/>
  <c r="C9" i="1" s="1"/>
  <c r="D9" i="1"/>
  <c r="D8" i="1"/>
  <c r="E20" i="1"/>
  <c r="D22" i="1"/>
  <c r="C22" i="1"/>
  <c r="B22" i="1"/>
  <c r="E17" i="1"/>
  <c r="E18" i="1"/>
  <c r="E19" i="1"/>
  <c r="E16" i="1"/>
  <c r="D5" i="1"/>
  <c r="D6" i="1" s="1"/>
  <c r="D7" i="1" s="1"/>
  <c r="C5" i="1"/>
  <c r="C6" i="1" s="1"/>
  <c r="C7" i="1" s="1"/>
  <c r="E94" i="1" l="1"/>
  <c r="E82" i="1"/>
  <c r="E70" i="1"/>
  <c r="E58" i="1"/>
  <c r="E46" i="1"/>
  <c r="E34" i="1"/>
  <c r="C10" i="1"/>
  <c r="D10" i="1"/>
  <c r="E22" i="1"/>
</calcChain>
</file>

<file path=xl/sharedStrings.xml><?xml version="1.0" encoding="utf-8"?>
<sst xmlns="http://schemas.openxmlformats.org/spreadsheetml/2006/main" count="96" uniqueCount="30">
  <si>
    <t>JANEIRO</t>
  </si>
  <si>
    <t>FEVEREIRO</t>
  </si>
  <si>
    <t>MARÇO</t>
  </si>
  <si>
    <t>ABRIL</t>
  </si>
  <si>
    <t>MAIO</t>
  </si>
  <si>
    <t>JUNHO</t>
  </si>
  <si>
    <t>JULHO</t>
  </si>
  <si>
    <t>MESES</t>
  </si>
  <si>
    <t>SALDO BANCÁRIO</t>
  </si>
  <si>
    <t>REPASSE</t>
  </si>
  <si>
    <t>INSS PATRONAL</t>
  </si>
  <si>
    <t>INSS SEGURADOS</t>
  </si>
  <si>
    <t>INSS Retenções</t>
  </si>
  <si>
    <t>IRRF Retenções</t>
  </si>
  <si>
    <t>Emp. CREDIMATA</t>
  </si>
  <si>
    <t>Emp. CEF</t>
  </si>
  <si>
    <t>Anterior</t>
  </si>
  <si>
    <t>Inscrição</t>
  </si>
  <si>
    <t>Baixa</t>
  </si>
  <si>
    <t>Saldo</t>
  </si>
  <si>
    <t>Descrição</t>
  </si>
  <si>
    <t>DÍVIDA FLUTUANTE - Janeiro</t>
  </si>
  <si>
    <t>Rend. Aplicações</t>
  </si>
  <si>
    <t>Total</t>
  </si>
  <si>
    <t>DÍVIDA FLUTUANTE - Fevereiro</t>
  </si>
  <si>
    <t>DÍVIDA FLUTUANTE - Março</t>
  </si>
  <si>
    <t>DÍVIDA FLUTUANTE - Abril</t>
  </si>
  <si>
    <t>DÍVIDA FLUTUANTE - Maio</t>
  </si>
  <si>
    <t>DÍVIDA FLUTUANTE - Junho</t>
  </si>
  <si>
    <t>DÍVIDA FLUTUANTE -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</si>
</sst>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4"/>
  <sheetViews>
    <sheetView tabSelected="1" workbookViewId="0">
      <selection activeCell="D91" sqref="D91"/>
    </sheetView>
  </sheetViews>
  <sheetFormatPr defaultRowHeight="15" x14ac:dyDescent="0.25"/>
  <cols>
    <col min="1" max="1" width="15.7109375" customWidth="1"/>
    <col min="2" max="2" width="15.42578125" customWidth="1"/>
    <col min="3" max="3" width="14.7109375" bestFit="1" customWidth="1"/>
    <col min="4" max="4" width="15.85546875" bestFit="1" customWidth="1"/>
    <col min="5" max="5" width="16.28515625" bestFit="1" customWidth="1"/>
  </cols>
  <sheetData>
    <row r="2" spans="1:5" s="2" customFormat="1" x14ac:dyDescent="0.25">
      <c r="A2" s="2" t="s">
        <v>7</v>
      </c>
      <c r="B2" s="2" t="s">
        <v>9</v>
      </c>
      <c r="C2" s="2" t="s">
        <v>10</v>
      </c>
      <c r="D2" s="2" t="s">
        <v>11</v>
      </c>
      <c r="E2" s="2" t="s">
        <v>8</v>
      </c>
    </row>
    <row r="3" spans="1:5" s="2" customFormat="1" ht="14.45" x14ac:dyDescent="0.3"/>
    <row r="4" spans="1:5" ht="14.45" x14ac:dyDescent="0.3">
      <c r="A4" t="s">
        <v>0</v>
      </c>
      <c r="B4" s="3">
        <v>78000</v>
      </c>
      <c r="C4" s="3">
        <v>11427.81</v>
      </c>
      <c r="D4" s="3">
        <v>5657.36</v>
      </c>
      <c r="E4" s="3">
        <v>12195.88</v>
      </c>
    </row>
    <row r="5" spans="1:5" ht="14.45" x14ac:dyDescent="0.3">
      <c r="A5" t="s">
        <v>1</v>
      </c>
      <c r="B5" s="3">
        <v>92000</v>
      </c>
      <c r="C5" s="3">
        <f>+C4+9672.76</f>
        <v>21100.57</v>
      </c>
      <c r="D5" s="3">
        <f>+D4+4489.02</f>
        <v>10146.380000000001</v>
      </c>
      <c r="E5" s="3">
        <v>38489.17</v>
      </c>
    </row>
    <row r="6" spans="1:5" x14ac:dyDescent="0.25">
      <c r="A6" t="s">
        <v>2</v>
      </c>
      <c r="B6" s="3">
        <v>85000</v>
      </c>
      <c r="C6" s="3">
        <f>+C5+33.63+9798.8</f>
        <v>30933</v>
      </c>
      <c r="D6" s="3">
        <f>+D5+4552.99</f>
        <v>14699.37</v>
      </c>
      <c r="E6" s="3">
        <v>39403.699999999997</v>
      </c>
    </row>
    <row r="7" spans="1:5" ht="14.45" x14ac:dyDescent="0.3">
      <c r="A7" t="s">
        <v>3</v>
      </c>
      <c r="B7" s="3">
        <v>85000</v>
      </c>
      <c r="C7" s="3">
        <f>+C6+9768.85</f>
        <v>40701.85</v>
      </c>
      <c r="D7" s="3">
        <f>+D6+4540.03</f>
        <v>19239.400000000001</v>
      </c>
      <c r="E7" s="3">
        <v>60598.67</v>
      </c>
    </row>
    <row r="8" spans="1:5" ht="14.45" x14ac:dyDescent="0.3">
      <c r="A8" t="s">
        <v>4</v>
      </c>
      <c r="B8" s="3">
        <v>85000</v>
      </c>
      <c r="C8" s="3">
        <f>+C7</f>
        <v>40701.85</v>
      </c>
      <c r="D8" s="3">
        <f>+D7</f>
        <v>19239.400000000001</v>
      </c>
      <c r="E8" s="3">
        <v>79847.67</v>
      </c>
    </row>
    <row r="9" spans="1:5" ht="14.45" x14ac:dyDescent="0.3">
      <c r="A9" t="s">
        <v>5</v>
      </c>
      <c r="B9" s="3">
        <v>85000</v>
      </c>
      <c r="C9" s="3">
        <f>+C8+9768.85+9768.85</f>
        <v>60239.549999999996</v>
      </c>
      <c r="D9" s="3">
        <f>+D8+4540.03+4540.03</f>
        <v>28319.46</v>
      </c>
      <c r="E9" s="3">
        <v>67798.7</v>
      </c>
    </row>
    <row r="10" spans="1:5" ht="14.45" x14ac:dyDescent="0.3">
      <c r="A10" t="s">
        <v>6</v>
      </c>
      <c r="B10" s="3">
        <v>85000</v>
      </c>
      <c r="C10" s="3">
        <f>+C9+9768.85</f>
        <v>70008.399999999994</v>
      </c>
      <c r="D10" s="3">
        <f>+D9+4540.03</f>
        <v>32859.49</v>
      </c>
      <c r="E10" s="3">
        <v>82747.600000000006</v>
      </c>
    </row>
    <row r="13" spans="1:5" x14ac:dyDescent="0.25">
      <c r="B13" s="6" t="s">
        <v>21</v>
      </c>
      <c r="C13" s="6"/>
      <c r="D13" s="6"/>
      <c r="E13" s="1"/>
    </row>
    <row r="14" spans="1:5" s="1" customFormat="1" x14ac:dyDescent="0.25">
      <c r="A14" s="1" t="s">
        <v>20</v>
      </c>
      <c r="B14" s="1" t="s">
        <v>16</v>
      </c>
      <c r="C14" s="1" t="s">
        <v>17</v>
      </c>
      <c r="D14" s="1" t="s">
        <v>18</v>
      </c>
      <c r="E14" s="1" t="s">
        <v>19</v>
      </c>
    </row>
    <row r="15" spans="1:5" s="1" customFormat="1" ht="14.45" x14ac:dyDescent="0.3"/>
    <row r="16" spans="1:5" x14ac:dyDescent="0.25">
      <c r="A16" t="s">
        <v>12</v>
      </c>
      <c r="B16" s="4">
        <v>0</v>
      </c>
      <c r="C16" s="3">
        <v>5657.36</v>
      </c>
      <c r="D16" s="3">
        <v>5657.36</v>
      </c>
      <c r="E16" s="4">
        <f>+C16-D16</f>
        <v>0</v>
      </c>
    </row>
    <row r="17" spans="1:5" x14ac:dyDescent="0.25">
      <c r="A17" t="s">
        <v>13</v>
      </c>
      <c r="B17" s="4">
        <v>0</v>
      </c>
      <c r="C17" s="3">
        <v>1142.79</v>
      </c>
      <c r="D17" s="3">
        <v>0</v>
      </c>
      <c r="E17" s="4">
        <f t="shared" ref="E17:E20" si="0">+C17-D17</f>
        <v>1142.79</v>
      </c>
    </row>
    <row r="18" spans="1:5" ht="14.45" x14ac:dyDescent="0.3">
      <c r="A18" t="s">
        <v>14</v>
      </c>
      <c r="B18" s="4">
        <v>0</v>
      </c>
      <c r="C18" s="3">
        <v>1813.87</v>
      </c>
      <c r="D18" s="3">
        <v>1813.87</v>
      </c>
      <c r="E18" s="4">
        <f t="shared" si="0"/>
        <v>0</v>
      </c>
    </row>
    <row r="19" spans="1:5" ht="14.45" x14ac:dyDescent="0.3">
      <c r="A19" t="s">
        <v>15</v>
      </c>
      <c r="B19" s="4">
        <v>0</v>
      </c>
      <c r="C19" s="3">
        <v>3644.61</v>
      </c>
      <c r="D19" s="3">
        <v>0</v>
      </c>
      <c r="E19" s="4">
        <f t="shared" si="0"/>
        <v>3644.61</v>
      </c>
    </row>
    <row r="20" spans="1:5" x14ac:dyDescent="0.25">
      <c r="A20" t="s">
        <v>22</v>
      </c>
      <c r="B20" s="4">
        <v>0</v>
      </c>
      <c r="C20" s="3">
        <v>0</v>
      </c>
      <c r="D20" s="3">
        <v>0</v>
      </c>
      <c r="E20" s="4">
        <f t="shared" si="0"/>
        <v>0</v>
      </c>
    </row>
    <row r="22" spans="1:5" s="1" customFormat="1" ht="14.45" x14ac:dyDescent="0.3">
      <c r="A22" s="1" t="s">
        <v>23</v>
      </c>
      <c r="B22" s="5">
        <f>SUM(B16:B20)</f>
        <v>0</v>
      </c>
      <c r="C22" s="5">
        <f>SUM(C16:C20)</f>
        <v>12258.630000000001</v>
      </c>
      <c r="D22" s="5">
        <f>SUM(D16:D20)</f>
        <v>7471.23</v>
      </c>
      <c r="E22" s="5">
        <f>SUM(E16:E20)</f>
        <v>4787.3999999999996</v>
      </c>
    </row>
    <row r="25" spans="1:5" x14ac:dyDescent="0.25">
      <c r="B25" s="6" t="s">
        <v>24</v>
      </c>
      <c r="C25" s="6"/>
      <c r="D25" s="6"/>
      <c r="E25" s="1"/>
    </row>
    <row r="26" spans="1:5" x14ac:dyDescent="0.25">
      <c r="A26" s="1" t="s">
        <v>20</v>
      </c>
      <c r="B26" s="1" t="s">
        <v>16</v>
      </c>
      <c r="C26" s="1" t="s">
        <v>17</v>
      </c>
      <c r="D26" s="1" t="s">
        <v>18</v>
      </c>
      <c r="E26" s="1" t="s">
        <v>19</v>
      </c>
    </row>
    <row r="27" spans="1:5" ht="14.45" x14ac:dyDescent="0.3">
      <c r="A27" s="1"/>
      <c r="B27" s="1"/>
      <c r="C27" s="1"/>
      <c r="D27" s="1"/>
      <c r="E27" s="1"/>
    </row>
    <row r="28" spans="1:5" x14ac:dyDescent="0.25">
      <c r="A28" t="s">
        <v>12</v>
      </c>
      <c r="B28" s="4">
        <v>0</v>
      </c>
      <c r="C28" s="3">
        <v>10207.959999999999</v>
      </c>
      <c r="D28" s="3">
        <v>10146.379999999999</v>
      </c>
      <c r="E28" s="4">
        <f>+C28-D28</f>
        <v>61.579999999999927</v>
      </c>
    </row>
    <row r="29" spans="1:5" x14ac:dyDescent="0.25">
      <c r="A29" t="s">
        <v>13</v>
      </c>
      <c r="B29" s="4">
        <v>0</v>
      </c>
      <c r="C29" s="3">
        <v>2962.59</v>
      </c>
      <c r="D29" s="3">
        <v>0</v>
      </c>
      <c r="E29" s="4">
        <f t="shared" ref="E29:E32" si="1">+C29-D29</f>
        <v>2962.59</v>
      </c>
    </row>
    <row r="30" spans="1:5" ht="14.45" x14ac:dyDescent="0.3">
      <c r="A30" t="s">
        <v>14</v>
      </c>
      <c r="B30" s="4">
        <v>0</v>
      </c>
      <c r="C30" s="3">
        <v>3627.74</v>
      </c>
      <c r="D30" s="3">
        <v>3627.74</v>
      </c>
      <c r="E30" s="4">
        <f t="shared" si="1"/>
        <v>0</v>
      </c>
    </row>
    <row r="31" spans="1:5" ht="14.45" x14ac:dyDescent="0.3">
      <c r="A31" t="s">
        <v>15</v>
      </c>
      <c r="B31" s="4">
        <v>0</v>
      </c>
      <c r="C31" s="3">
        <v>7289.22</v>
      </c>
      <c r="D31" s="3">
        <v>3644.61</v>
      </c>
      <c r="E31" s="4">
        <f t="shared" si="1"/>
        <v>3644.61</v>
      </c>
    </row>
    <row r="32" spans="1:5" x14ac:dyDescent="0.25">
      <c r="A32" t="s">
        <v>22</v>
      </c>
      <c r="B32" s="4">
        <v>0</v>
      </c>
      <c r="C32" s="3">
        <v>0</v>
      </c>
      <c r="D32" s="3">
        <v>0</v>
      </c>
      <c r="E32" s="4">
        <f t="shared" si="1"/>
        <v>0</v>
      </c>
    </row>
    <row r="34" spans="1:5" ht="14.45" x14ac:dyDescent="0.3">
      <c r="A34" s="1" t="s">
        <v>23</v>
      </c>
      <c r="B34" s="5">
        <f>SUM(B28:B32)</f>
        <v>0</v>
      </c>
      <c r="C34" s="5">
        <f>SUM(C28:C32)</f>
        <v>24087.510000000002</v>
      </c>
      <c r="D34" s="5">
        <f>SUM(D28:D32)</f>
        <v>17418.73</v>
      </c>
      <c r="E34" s="5">
        <f>SUM(E28:E32)</f>
        <v>6668.7800000000007</v>
      </c>
    </row>
    <row r="37" spans="1:5" x14ac:dyDescent="0.25">
      <c r="B37" s="6" t="s">
        <v>25</v>
      </c>
      <c r="C37" s="6"/>
      <c r="D37" s="6"/>
      <c r="E37" s="1"/>
    </row>
    <row r="38" spans="1:5" x14ac:dyDescent="0.25">
      <c r="A38" s="1" t="s">
        <v>20</v>
      </c>
      <c r="B38" s="1" t="s">
        <v>16</v>
      </c>
      <c r="C38" s="1" t="s">
        <v>17</v>
      </c>
      <c r="D38" s="1" t="s">
        <v>18</v>
      </c>
      <c r="E38" s="1" t="s">
        <v>19</v>
      </c>
    </row>
    <row r="39" spans="1:5" x14ac:dyDescent="0.25">
      <c r="A39" s="1"/>
      <c r="B39" s="1"/>
      <c r="C39" s="1"/>
      <c r="D39" s="1"/>
      <c r="E39" s="1"/>
    </row>
    <row r="40" spans="1:5" x14ac:dyDescent="0.25">
      <c r="A40" t="s">
        <v>12</v>
      </c>
      <c r="B40" s="4">
        <v>0</v>
      </c>
      <c r="C40" s="3">
        <v>14699.37</v>
      </c>
      <c r="D40" s="3">
        <v>14699.37</v>
      </c>
      <c r="E40" s="4">
        <f>+C40-D40</f>
        <v>0</v>
      </c>
    </row>
    <row r="41" spans="1:5" x14ac:dyDescent="0.25">
      <c r="A41" t="s">
        <v>13</v>
      </c>
      <c r="B41" s="4">
        <v>0</v>
      </c>
      <c r="C41" s="3">
        <v>4826.18</v>
      </c>
      <c r="D41" s="3">
        <v>0</v>
      </c>
      <c r="E41" s="4">
        <f t="shared" ref="E41:E44" si="2">+C41-D41</f>
        <v>4826.18</v>
      </c>
    </row>
    <row r="42" spans="1:5" x14ac:dyDescent="0.25">
      <c r="A42" t="s">
        <v>14</v>
      </c>
      <c r="B42" s="4">
        <v>0</v>
      </c>
      <c r="C42" s="3">
        <v>5441.61</v>
      </c>
      <c r="D42" s="3">
        <v>5441.61</v>
      </c>
      <c r="E42" s="4">
        <f t="shared" si="2"/>
        <v>0</v>
      </c>
    </row>
    <row r="43" spans="1:5" x14ac:dyDescent="0.25">
      <c r="A43" t="s">
        <v>15</v>
      </c>
      <c r="B43" s="4">
        <v>0</v>
      </c>
      <c r="C43" s="3">
        <v>10933.83</v>
      </c>
      <c r="D43" s="3">
        <v>10933.83</v>
      </c>
      <c r="E43" s="4">
        <f t="shared" si="2"/>
        <v>0</v>
      </c>
    </row>
    <row r="44" spans="1:5" x14ac:dyDescent="0.25">
      <c r="A44" t="s">
        <v>22</v>
      </c>
      <c r="B44" s="4">
        <v>0</v>
      </c>
      <c r="C44" s="3">
        <v>0</v>
      </c>
      <c r="D44" s="3">
        <v>0</v>
      </c>
      <c r="E44" s="4">
        <f t="shared" si="2"/>
        <v>0</v>
      </c>
    </row>
    <row r="46" spans="1:5" x14ac:dyDescent="0.25">
      <c r="A46" s="1" t="s">
        <v>23</v>
      </c>
      <c r="B46" s="5">
        <f>SUM(B40:B44)</f>
        <v>0</v>
      </c>
      <c r="C46" s="5">
        <f>SUM(C40:C44)</f>
        <v>35900.990000000005</v>
      </c>
      <c r="D46" s="5">
        <f>SUM(D40:D44)</f>
        <v>31074.809999999998</v>
      </c>
      <c r="E46" s="5">
        <f>SUM(E40:E44)</f>
        <v>4826.18</v>
      </c>
    </row>
    <row r="49" spans="1:5" x14ac:dyDescent="0.25">
      <c r="B49" s="6" t="s">
        <v>26</v>
      </c>
      <c r="C49" s="6"/>
      <c r="D49" s="6"/>
      <c r="E49" s="1"/>
    </row>
    <row r="50" spans="1:5" x14ac:dyDescent="0.25">
      <c r="A50" s="1" t="s">
        <v>20</v>
      </c>
      <c r="B50" s="1" t="s">
        <v>16</v>
      </c>
      <c r="C50" s="1" t="s">
        <v>17</v>
      </c>
      <c r="D50" s="1" t="s">
        <v>18</v>
      </c>
      <c r="E50" s="1" t="s">
        <v>19</v>
      </c>
    </row>
    <row r="51" spans="1:5" x14ac:dyDescent="0.25">
      <c r="A51" s="1"/>
      <c r="B51" s="1"/>
      <c r="C51" s="1"/>
      <c r="D51" s="1"/>
      <c r="E51" s="1"/>
    </row>
    <row r="52" spans="1:5" x14ac:dyDescent="0.25">
      <c r="A52" t="s">
        <v>12</v>
      </c>
      <c r="B52" s="4">
        <v>0</v>
      </c>
      <c r="C52" s="3">
        <v>19239.400000000001</v>
      </c>
      <c r="D52" s="3">
        <v>19239.400000000001</v>
      </c>
      <c r="E52" s="4">
        <f>+C52-D52</f>
        <v>0</v>
      </c>
    </row>
    <row r="53" spans="1:5" x14ac:dyDescent="0.25">
      <c r="A53" t="s">
        <v>13</v>
      </c>
      <c r="B53" s="4">
        <v>0</v>
      </c>
      <c r="C53" s="3">
        <v>6689.77</v>
      </c>
      <c r="D53" s="3">
        <v>0</v>
      </c>
      <c r="E53" s="4">
        <f t="shared" ref="E53:E56" si="3">+C53-D53</f>
        <v>6689.77</v>
      </c>
    </row>
    <row r="54" spans="1:5" x14ac:dyDescent="0.25">
      <c r="A54" t="s">
        <v>14</v>
      </c>
      <c r="B54" s="4">
        <v>0</v>
      </c>
      <c r="C54" s="3">
        <v>7255.48</v>
      </c>
      <c r="D54" s="3">
        <v>7255.48</v>
      </c>
      <c r="E54" s="4">
        <f t="shared" si="3"/>
        <v>0</v>
      </c>
    </row>
    <row r="55" spans="1:5" x14ac:dyDescent="0.25">
      <c r="A55" t="s">
        <v>15</v>
      </c>
      <c r="B55" s="4">
        <v>0</v>
      </c>
      <c r="C55" s="3">
        <v>14578.44</v>
      </c>
      <c r="D55" s="3">
        <v>14578.44</v>
      </c>
      <c r="E55" s="4">
        <f t="shared" si="3"/>
        <v>0</v>
      </c>
    </row>
    <row r="56" spans="1:5" x14ac:dyDescent="0.25">
      <c r="A56" t="s">
        <v>22</v>
      </c>
      <c r="B56" s="4">
        <v>0</v>
      </c>
      <c r="C56" s="3">
        <v>0</v>
      </c>
      <c r="D56" s="3">
        <v>0</v>
      </c>
      <c r="E56" s="4">
        <f t="shared" si="3"/>
        <v>0</v>
      </c>
    </row>
    <row r="58" spans="1:5" x14ac:dyDescent="0.25">
      <c r="A58" s="1" t="s">
        <v>23</v>
      </c>
      <c r="B58" s="5">
        <f>SUM(B52:B56)</f>
        <v>0</v>
      </c>
      <c r="C58" s="5">
        <f>SUM(C52:C56)</f>
        <v>47763.090000000004</v>
      </c>
      <c r="D58" s="5">
        <f>SUM(D52:D56)</f>
        <v>41073.32</v>
      </c>
      <c r="E58" s="5">
        <f>SUM(E52:E56)</f>
        <v>6689.77</v>
      </c>
    </row>
    <row r="61" spans="1:5" x14ac:dyDescent="0.25">
      <c r="B61" s="6" t="s">
        <v>27</v>
      </c>
      <c r="C61" s="6"/>
      <c r="D61" s="6"/>
      <c r="E61" s="1"/>
    </row>
    <row r="62" spans="1:5" x14ac:dyDescent="0.25">
      <c r="A62" s="1" t="s">
        <v>20</v>
      </c>
      <c r="B62" s="1" t="s">
        <v>16</v>
      </c>
      <c r="C62" s="1" t="s">
        <v>17</v>
      </c>
      <c r="D62" s="1" t="s">
        <v>18</v>
      </c>
      <c r="E62" s="1" t="s">
        <v>19</v>
      </c>
    </row>
    <row r="63" spans="1:5" x14ac:dyDescent="0.25">
      <c r="A63" s="1"/>
      <c r="B63" s="1"/>
      <c r="C63" s="1"/>
      <c r="D63" s="1"/>
      <c r="E63" s="1"/>
    </row>
    <row r="64" spans="1:5" x14ac:dyDescent="0.25">
      <c r="A64" t="s">
        <v>12</v>
      </c>
      <c r="B64" s="4">
        <v>0</v>
      </c>
      <c r="C64" s="3">
        <v>23779.43</v>
      </c>
      <c r="D64" s="3">
        <v>19239.400000000001</v>
      </c>
      <c r="E64" s="4">
        <f>+C64-D64</f>
        <v>4540.0299999999988</v>
      </c>
    </row>
    <row r="65" spans="1:5" x14ac:dyDescent="0.25">
      <c r="A65" t="s">
        <v>13</v>
      </c>
      <c r="B65" s="4">
        <v>0</v>
      </c>
      <c r="C65" s="3">
        <v>8553.36</v>
      </c>
      <c r="D65" s="3">
        <v>0</v>
      </c>
      <c r="E65" s="4">
        <f t="shared" ref="E65:E68" si="4">+C65-D65</f>
        <v>8553.36</v>
      </c>
    </row>
    <row r="66" spans="1:5" x14ac:dyDescent="0.25">
      <c r="A66" t="s">
        <v>14</v>
      </c>
      <c r="B66" s="4">
        <v>0</v>
      </c>
      <c r="C66" s="3">
        <v>9069.35</v>
      </c>
      <c r="D66" s="3">
        <v>9069.35</v>
      </c>
      <c r="E66" s="4">
        <f t="shared" si="4"/>
        <v>0</v>
      </c>
    </row>
    <row r="67" spans="1:5" x14ac:dyDescent="0.25">
      <c r="A67" t="s">
        <v>15</v>
      </c>
      <c r="B67" s="4">
        <v>0</v>
      </c>
      <c r="C67" s="3">
        <v>18757.75</v>
      </c>
      <c r="D67" s="3">
        <v>18757.75</v>
      </c>
      <c r="E67" s="4">
        <f t="shared" si="4"/>
        <v>0</v>
      </c>
    </row>
    <row r="68" spans="1:5" x14ac:dyDescent="0.25">
      <c r="A68" t="s">
        <v>22</v>
      </c>
      <c r="B68" s="4">
        <v>0</v>
      </c>
      <c r="C68" s="3">
        <v>0</v>
      </c>
      <c r="D68" s="3">
        <v>0</v>
      </c>
      <c r="E68" s="4">
        <f t="shared" si="4"/>
        <v>0</v>
      </c>
    </row>
    <row r="70" spans="1:5" x14ac:dyDescent="0.25">
      <c r="A70" s="1" t="s">
        <v>23</v>
      </c>
      <c r="B70" s="5">
        <f>SUM(B64:B68)</f>
        <v>0</v>
      </c>
      <c r="C70" s="5">
        <f>SUM(C64:C68)</f>
        <v>60159.89</v>
      </c>
      <c r="D70" s="5">
        <f>SUM(D64:D68)</f>
        <v>47066.5</v>
      </c>
      <c r="E70" s="5">
        <f>SUM(E64:E68)</f>
        <v>13093.39</v>
      </c>
    </row>
    <row r="73" spans="1:5" x14ac:dyDescent="0.25">
      <c r="B73" s="6" t="s">
        <v>28</v>
      </c>
      <c r="C73" s="6"/>
      <c r="D73" s="6"/>
      <c r="E73" s="1"/>
    </row>
    <row r="74" spans="1:5" x14ac:dyDescent="0.25">
      <c r="A74" s="1" t="s">
        <v>20</v>
      </c>
      <c r="B74" s="1" t="s">
        <v>16</v>
      </c>
      <c r="C74" s="1" t="s">
        <v>17</v>
      </c>
      <c r="D74" s="1" t="s">
        <v>18</v>
      </c>
      <c r="E74" s="1" t="s">
        <v>19</v>
      </c>
    </row>
    <row r="75" spans="1:5" x14ac:dyDescent="0.25">
      <c r="A75" s="1"/>
      <c r="B75" s="1"/>
      <c r="C75" s="1"/>
      <c r="D75" s="1"/>
      <c r="E75" s="1"/>
    </row>
    <row r="76" spans="1:5" x14ac:dyDescent="0.25">
      <c r="A76" t="s">
        <v>12</v>
      </c>
      <c r="B76" s="4">
        <v>0</v>
      </c>
      <c r="C76" s="3">
        <v>28319.46</v>
      </c>
      <c r="D76" s="3">
        <v>28319.46</v>
      </c>
      <c r="E76" s="4">
        <f>+C76-D76</f>
        <v>0</v>
      </c>
    </row>
    <row r="77" spans="1:5" x14ac:dyDescent="0.25">
      <c r="A77" t="s">
        <v>13</v>
      </c>
      <c r="B77" s="4">
        <v>0</v>
      </c>
      <c r="C77" s="3">
        <v>10445.39</v>
      </c>
      <c r="D77" s="3">
        <v>0</v>
      </c>
      <c r="E77" s="4">
        <f t="shared" ref="E77:E80" si="5">+C77-D77</f>
        <v>10445.39</v>
      </c>
    </row>
    <row r="78" spans="1:5" x14ac:dyDescent="0.25">
      <c r="A78" t="s">
        <v>14</v>
      </c>
      <c r="B78" s="4">
        <v>0</v>
      </c>
      <c r="C78" s="3">
        <v>10883.22</v>
      </c>
      <c r="D78" s="3">
        <v>10883.22</v>
      </c>
      <c r="E78" s="4">
        <f t="shared" si="5"/>
        <v>0</v>
      </c>
    </row>
    <row r="79" spans="1:5" x14ac:dyDescent="0.25">
      <c r="A79" t="s">
        <v>15</v>
      </c>
      <c r="B79" s="4">
        <v>0</v>
      </c>
      <c r="C79" s="3">
        <v>23785.69</v>
      </c>
      <c r="D79" s="3">
        <v>23785.69</v>
      </c>
      <c r="E79" s="4">
        <f t="shared" si="5"/>
        <v>0</v>
      </c>
    </row>
    <row r="80" spans="1:5" x14ac:dyDescent="0.25">
      <c r="A80" t="s">
        <v>22</v>
      </c>
      <c r="B80" s="4">
        <v>0</v>
      </c>
      <c r="C80" s="3">
        <v>0</v>
      </c>
      <c r="D80" s="3">
        <v>0</v>
      </c>
      <c r="E80" s="4">
        <f t="shared" si="5"/>
        <v>0</v>
      </c>
    </row>
    <row r="82" spans="1:5" x14ac:dyDescent="0.25">
      <c r="A82" s="1" t="s">
        <v>23</v>
      </c>
      <c r="B82" s="5">
        <f>SUM(B76:B80)</f>
        <v>0</v>
      </c>
      <c r="C82" s="5">
        <f>SUM(C76:C80)</f>
        <v>73433.759999999995</v>
      </c>
      <c r="D82" s="5">
        <f>SUM(D76:D80)</f>
        <v>62988.369999999995</v>
      </c>
      <c r="E82" s="5">
        <f>SUM(E76:E80)</f>
        <v>10445.39</v>
      </c>
    </row>
    <row r="85" spans="1:5" x14ac:dyDescent="0.25">
      <c r="B85" s="6" t="s">
        <v>29</v>
      </c>
      <c r="C85" s="6"/>
      <c r="D85" s="6"/>
      <c r="E85" s="1"/>
    </row>
    <row r="86" spans="1:5" x14ac:dyDescent="0.25">
      <c r="A86" s="1" t="s">
        <v>20</v>
      </c>
      <c r="B86" s="1" t="s">
        <v>16</v>
      </c>
      <c r="C86" s="1" t="s">
        <v>17</v>
      </c>
      <c r="D86" s="1" t="s">
        <v>18</v>
      </c>
      <c r="E86" s="1" t="s">
        <v>19</v>
      </c>
    </row>
    <row r="87" spans="1:5" x14ac:dyDescent="0.25">
      <c r="A87" s="1"/>
      <c r="B87" s="1"/>
      <c r="C87" s="1"/>
      <c r="D87" s="1"/>
      <c r="E87" s="1"/>
    </row>
    <row r="88" spans="1:5" x14ac:dyDescent="0.25">
      <c r="A88" t="s">
        <v>12</v>
      </c>
      <c r="B88" s="4">
        <v>0</v>
      </c>
      <c r="C88" s="3">
        <v>32859.49</v>
      </c>
      <c r="D88" s="3">
        <v>32859.49</v>
      </c>
      <c r="E88" s="4">
        <f>+C88-D88</f>
        <v>0</v>
      </c>
    </row>
    <row r="89" spans="1:5" x14ac:dyDescent="0.25">
      <c r="A89" t="s">
        <v>13</v>
      </c>
      <c r="B89" s="4">
        <v>0</v>
      </c>
      <c r="C89" s="3">
        <v>12337.42</v>
      </c>
      <c r="D89" s="3">
        <v>0</v>
      </c>
      <c r="E89" s="4">
        <f t="shared" ref="E89:E92" si="6">+C89-D89</f>
        <v>12337.42</v>
      </c>
    </row>
    <row r="90" spans="1:5" x14ac:dyDescent="0.25">
      <c r="A90" t="s">
        <v>14</v>
      </c>
      <c r="B90" s="4">
        <v>0</v>
      </c>
      <c r="C90" s="3">
        <v>12697.09</v>
      </c>
      <c r="D90" s="3">
        <v>12697.09</v>
      </c>
      <c r="E90" s="4">
        <f t="shared" si="6"/>
        <v>0</v>
      </c>
    </row>
    <row r="91" spans="1:5" x14ac:dyDescent="0.25">
      <c r="A91" t="s">
        <v>15</v>
      </c>
      <c r="B91" s="4">
        <v>0</v>
      </c>
      <c r="C91" s="3">
        <v>28813.63</v>
      </c>
      <c r="D91" s="3">
        <v>28813.63</v>
      </c>
      <c r="E91" s="4">
        <f t="shared" si="6"/>
        <v>0</v>
      </c>
    </row>
    <row r="92" spans="1:5" x14ac:dyDescent="0.25">
      <c r="A92" t="s">
        <v>22</v>
      </c>
      <c r="B92" s="4">
        <v>0</v>
      </c>
      <c r="C92" s="3">
        <v>0</v>
      </c>
      <c r="D92" s="3">
        <v>0</v>
      </c>
      <c r="E92" s="4">
        <f t="shared" si="6"/>
        <v>0</v>
      </c>
    </row>
    <row r="94" spans="1:5" x14ac:dyDescent="0.25">
      <c r="A94" s="1" t="s">
        <v>23</v>
      </c>
      <c r="B94" s="5">
        <f>SUM(B88:B92)</f>
        <v>0</v>
      </c>
      <c r="C94" s="5">
        <f>SUM(C88:C92)</f>
        <v>86707.63</v>
      </c>
      <c r="D94" s="5">
        <f>SUM(D88:D92)</f>
        <v>74370.210000000006</v>
      </c>
      <c r="E94" s="5">
        <f>SUM(E88:E92)</f>
        <v>12337.42</v>
      </c>
    </row>
  </sheetData>
  <sheetProtection password="CC61" sheet="1" objects="1" scenarios="1" selectLockedCells="1" selectUnlockedCells="1"/>
  <mergeCells count="7">
    <mergeCell ref="B85:D85"/>
    <mergeCell ref="B13:D13"/>
    <mergeCell ref="B25:D25"/>
    <mergeCell ref="B37:D37"/>
    <mergeCell ref="B49:D49"/>
    <mergeCell ref="B61:D61"/>
    <mergeCell ref="B73:D7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Ferreira</dc:creator>
  <cp:lastModifiedBy>Fernando Cesar Barros</cp:lastModifiedBy>
  <dcterms:created xsi:type="dcterms:W3CDTF">2022-09-14T18:31:57Z</dcterms:created>
  <dcterms:modified xsi:type="dcterms:W3CDTF">2022-09-15T18:40:14Z</dcterms:modified>
</cp:coreProperties>
</file>